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くるみ保育園1\Desktop\"/>
    </mc:Choice>
  </mc:AlternateContent>
  <xr:revisionPtr revIDLastSave="0" documentId="8_{43BCDBDD-22AF-4F84-A906-2DC80ED6D8A4}" xr6:coauthVersionLast="45" xr6:coauthVersionMax="45" xr10:uidLastSave="{00000000-0000-0000-0000-000000000000}"/>
  <bookViews>
    <workbookView xWindow="-120" yWindow="-120" windowWidth="29040" windowHeight="15840" xr2:uid="{00000000-000D-0000-FFFF-FFFF00000000}"/>
  </bookViews>
  <sheets>
    <sheet name="30年度保育所自己評価書　word" sheetId="2"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0" i="2" l="1"/>
  <c r="I60" i="2"/>
  <c r="F60" i="2"/>
  <c r="I32" i="2"/>
  <c r="J24" i="2"/>
  <c r="I16" i="2"/>
  <c r="J16" i="2"/>
  <c r="J11" i="2"/>
  <c r="I11" i="2"/>
  <c r="F11" i="2"/>
  <c r="I17" i="2" l="1"/>
  <c r="J17" i="2"/>
  <c r="J28" i="2"/>
  <c r="I28" i="2"/>
  <c r="F28" i="2"/>
  <c r="E27" i="2"/>
  <c r="J12" i="2"/>
  <c r="I12" i="2"/>
  <c r="F12" i="2"/>
  <c r="E11" i="2"/>
  <c r="J58" i="2" l="1"/>
  <c r="I58" i="2"/>
  <c r="F58" i="2" l="1"/>
  <c r="F59" i="2" s="1"/>
  <c r="E58" i="2" l="1"/>
  <c r="I59" i="2"/>
  <c r="J52" i="2"/>
  <c r="I52" i="2"/>
  <c r="F52" i="2"/>
  <c r="J44" i="2"/>
  <c r="I44" i="2"/>
  <c r="F44" i="2"/>
  <c r="J37" i="2"/>
  <c r="I37" i="2"/>
  <c r="F37" i="2"/>
  <c r="F53" i="2" l="1"/>
  <c r="I38" i="2"/>
  <c r="E44" i="2"/>
  <c r="F45" i="2"/>
  <c r="J38" i="2"/>
  <c r="I45" i="2"/>
  <c r="J45" i="2"/>
  <c r="I53" i="2"/>
  <c r="F38" i="2"/>
  <c r="J53" i="2"/>
  <c r="E37" i="2"/>
  <c r="E52" i="2"/>
  <c r="J59" i="2"/>
  <c r="J32" i="2"/>
  <c r="F32" i="2"/>
  <c r="E32" i="2" l="1"/>
  <c r="F33" i="2"/>
  <c r="I33" i="2"/>
  <c r="J33" i="2"/>
  <c r="I24" i="2"/>
  <c r="F24" i="2"/>
  <c r="J20" i="2"/>
  <c r="I20" i="2"/>
  <c r="F20" i="2"/>
  <c r="F16" i="2"/>
  <c r="J21" i="2" l="1"/>
  <c r="I21" i="2"/>
  <c r="F21" i="2"/>
  <c r="E20" i="2"/>
  <c r="E24" i="2"/>
  <c r="F25" i="2"/>
  <c r="J25" i="2"/>
  <c r="I25" i="2"/>
  <c r="F17" i="2"/>
  <c r="E16" i="2"/>
  <c r="E60" i="2" l="1"/>
  <c r="F61" i="2"/>
  <c r="J61" i="2"/>
  <c r="I61" i="2"/>
</calcChain>
</file>

<file path=xl/sharedStrings.xml><?xml version="1.0" encoding="utf-8"?>
<sst xmlns="http://schemas.openxmlformats.org/spreadsheetml/2006/main" count="99" uniqueCount="68">
  <si>
    <r>
      <t>保育所の自己評価</t>
    </r>
    <r>
      <rPr>
        <sz val="14"/>
        <color theme="1"/>
        <rFont val="ＭＳ 明朝"/>
        <family val="1"/>
        <charset val="128"/>
      </rPr>
      <t>　　　　　くるみ保育園</t>
    </r>
  </si>
  <si>
    <t>　自己評価点の低い部門については今後の課題として職員一同研鑽努力し、その向上に努める所存でございます。</t>
  </si>
  <si>
    <t>視　　　　　　点　</t>
  </si>
  <si>
    <t>a</t>
  </si>
  <si>
    <t>b</t>
  </si>
  <si>
    <t>c</t>
  </si>
  <si>
    <t>１　保育理念</t>
  </si>
  <si>
    <t>子どもの最善の利益の考慮</t>
  </si>
  <si>
    <t>　　　　　　⒉　子どもの発達援助</t>
  </si>
  <si>
    <t>子どもの福祉を増進することに最も相応しい生活の場</t>
  </si>
  <si>
    <t>子どもが健康に生活する場となっている。</t>
  </si>
  <si>
    <t>保育所全体で，子ども観・発達観を共有する場を持ち、確認しながら取り組んでいる。</t>
  </si>
  <si>
    <t>配慮を必要とする子どもについて環境が整備され、保育の内容や方法を配慮している</t>
  </si>
  <si>
    <t>３　保護者支援</t>
  </si>
  <si>
    <t>家庭との緊密な関係</t>
  </si>
  <si>
    <t>保護者の状況を踏まえ、養育力の向上に資するよう、適切に支援している。</t>
  </si>
  <si>
    <t>虐待を疑われる子どもの早期発見と適切な対応を心がけている。</t>
  </si>
  <si>
    <t>地域における子育て支援</t>
  </si>
  <si>
    <t>関係機関と連携し、地域性に応じた子育て支援をしている。</t>
  </si>
  <si>
    <t>地域の子育て資源、子育て支援に関する情報を収集し必要に応じて提供している。</t>
  </si>
  <si>
    <t>　　　　　⒋　保育を支える組織的基盤</t>
  </si>
  <si>
    <t>健康及び安全の実施体制</t>
  </si>
  <si>
    <t>施設内外の安全、衛星管理の維持向上につとめている。</t>
  </si>
  <si>
    <t>子どの生活や遊び全般を見据えながら家庭・地域社会・関係機関との連携をはかっている。</t>
  </si>
  <si>
    <t>　職員の資質向上</t>
  </si>
  <si>
    <t>保育の計画は、保育指針に基づき、さくせいしている。</t>
  </si>
  <si>
    <r>
      <t>保育所全体の</t>
    </r>
    <r>
      <rPr>
        <sz val="10.5"/>
        <color theme="1"/>
        <rFont val="Century"/>
        <family val="1"/>
      </rPr>
      <t>(</t>
    </r>
    <r>
      <rPr>
        <sz val="10.5"/>
        <color theme="1"/>
        <rFont val="ＭＳ 明朝"/>
        <family val="1"/>
        <charset val="128"/>
      </rPr>
      <t>サービス</t>
    </r>
    <r>
      <rPr>
        <sz val="10.5"/>
        <color theme="1"/>
        <rFont val="Century"/>
        <family val="1"/>
      </rPr>
      <t>)</t>
    </r>
    <r>
      <rPr>
        <sz val="10.5"/>
        <color theme="1"/>
        <rFont val="ＭＳ 明朝"/>
        <family val="1"/>
        <charset val="128"/>
      </rPr>
      <t>保育内容について計画</t>
    </r>
    <r>
      <rPr>
        <sz val="10.5"/>
        <color theme="1"/>
        <rFont val="Century"/>
        <family val="1"/>
      </rPr>
      <t>(P)</t>
    </r>
    <r>
      <rPr>
        <sz val="10.5"/>
        <color theme="1"/>
        <rFont val="ＭＳ 明朝"/>
        <family val="1"/>
        <charset val="128"/>
      </rPr>
      <t>実施</t>
    </r>
    <r>
      <rPr>
        <sz val="10.5"/>
        <color theme="1"/>
        <rFont val="Century"/>
        <family val="1"/>
      </rPr>
      <t>(D)</t>
    </r>
    <r>
      <rPr>
        <sz val="10.5"/>
        <color theme="1"/>
        <rFont val="ＭＳ 明朝"/>
        <family val="1"/>
        <charset val="128"/>
      </rPr>
      <t>評価</t>
    </r>
    <r>
      <rPr>
        <sz val="10.5"/>
        <color theme="1"/>
        <rFont val="Century"/>
        <family val="1"/>
      </rPr>
      <t>(C)</t>
    </r>
    <r>
      <rPr>
        <sz val="10.5"/>
        <color theme="1"/>
        <rFont val="ＭＳ 明朝"/>
        <family val="1"/>
        <charset val="128"/>
      </rPr>
      <t>改善</t>
    </r>
    <r>
      <rPr>
        <sz val="10.5"/>
        <color theme="1"/>
        <rFont val="Century"/>
        <family val="1"/>
      </rPr>
      <t>(P)</t>
    </r>
    <r>
      <rPr>
        <sz val="10.5"/>
        <color theme="1"/>
        <rFont val="ＭＳ 明朝"/>
        <family val="1"/>
        <charset val="128"/>
      </rPr>
      <t>のサイクルを利用し、自己評価を行っている。</t>
    </r>
  </si>
  <si>
    <t>研修に対して基本的姿勢が示され、研修体制が整備されている。</t>
  </si>
  <si>
    <t>計画的に人材育成を行っている。</t>
  </si>
  <si>
    <t>保育の実施と運営上の根拠となる法令、基本的な法令などを理解し、遵守している。</t>
  </si>
  <si>
    <t>苦情解決制度の仕組みが確立され、保護者に周知されるとともに機能している。</t>
  </si>
  <si>
    <t>個人情報の取り扱いはガイドラインに基づいて実施されている。</t>
  </si>
  <si>
    <t>養護と教育の一体的展開</t>
    <rPh sb="6" eb="9">
      <t>イッタイテキ</t>
    </rPh>
    <rPh sb="9" eb="11">
      <t>テンカイ</t>
    </rPh>
    <phoneticPr fontId="23"/>
  </si>
  <si>
    <t>個数</t>
    <rPh sb="0" eb="2">
      <t>コスウ</t>
    </rPh>
    <phoneticPr fontId="23"/>
  </si>
  <si>
    <t>割合</t>
    <rPh sb="0" eb="2">
      <t>ワリアイ</t>
    </rPh>
    <phoneticPr fontId="23"/>
  </si>
  <si>
    <t>％</t>
    <phoneticPr fontId="23"/>
  </si>
  <si>
    <t>保育士は自らの保育実践わ振り返り評価し専門性の向上や改善につとめている。</t>
    <phoneticPr fontId="23"/>
  </si>
  <si>
    <t>施設長としての役割と責任を理解し、質の向上に意欲を持ち、その取り組みに指導力を発揮する。</t>
    <phoneticPr fontId="23"/>
  </si>
  <si>
    <t>小       計</t>
    <phoneticPr fontId="23"/>
  </si>
  <si>
    <t>小 　　　計　</t>
    <phoneticPr fontId="23"/>
  </si>
  <si>
    <t>小 　　　計</t>
    <phoneticPr fontId="23"/>
  </si>
  <si>
    <t>小　 　　計</t>
    <phoneticPr fontId="23"/>
  </si>
  <si>
    <t>小　　 　計</t>
    <phoneticPr fontId="23"/>
  </si>
  <si>
    <t>小　　  　計</t>
    <phoneticPr fontId="23"/>
  </si>
  <si>
    <t>小　  　　計</t>
    <phoneticPr fontId="23"/>
  </si>
  <si>
    <t>小　　   　計</t>
    <phoneticPr fontId="23"/>
  </si>
  <si>
    <t>小　　   　計</t>
    <phoneticPr fontId="23"/>
  </si>
  <si>
    <t>運営・管理・社会的責任</t>
    <rPh sb="0" eb="2">
      <t>ウンエイ</t>
    </rPh>
    <rPh sb="3" eb="5">
      <t>カンリ</t>
    </rPh>
    <rPh sb="6" eb="9">
      <t>シャカイテキ</t>
    </rPh>
    <rPh sb="9" eb="11">
      <t>セキニン</t>
    </rPh>
    <phoneticPr fontId="23"/>
  </si>
  <si>
    <t>生活と発達の連続性</t>
    <rPh sb="6" eb="9">
      <t>レンゾクセイ</t>
    </rPh>
    <phoneticPr fontId="23"/>
  </si>
  <si>
    <t>環境を通して行う保育</t>
    <rPh sb="3" eb="4">
      <t>トオ</t>
    </rPh>
    <rPh sb="6" eb="7">
      <t>オコナ</t>
    </rPh>
    <rPh sb="8" eb="10">
      <t>ホイク</t>
    </rPh>
    <phoneticPr fontId="23"/>
  </si>
  <si>
    <t>子どもが人とのやり取りを育む環境を構成している。</t>
    <phoneticPr fontId="23"/>
  </si>
  <si>
    <t>評　　　価　　</t>
    <phoneticPr fontId="23"/>
  </si>
  <si>
    <t>地域の子育て支援ニーズに応じて、施設の専門性を活かしたサービスを提供している。</t>
    <rPh sb="12" eb="13">
      <t>オウ</t>
    </rPh>
    <phoneticPr fontId="23"/>
  </si>
  <si>
    <t>子どもの成長の喜びを共有するために保育内容等の説明や応答責任を果たしているか。</t>
    <rPh sb="0" eb="1">
      <t>コ</t>
    </rPh>
    <phoneticPr fontId="23"/>
  </si>
  <si>
    <t>環境を通して行う保育の重要性を職員間で共通理解している。</t>
    <phoneticPr fontId="23"/>
  </si>
  <si>
    <t>子どもの発達の順序性や連続性を踏まえ長期的な視野を持って見通し、計画・実践・記録を行っている。</t>
    <phoneticPr fontId="23"/>
  </si>
  <si>
    <t>子どもの人権に十分配慮すると共に、互いに尊重する心を育てるよう、取り組みを行っている。</t>
    <phoneticPr fontId="23"/>
  </si>
  <si>
    <t>児童福祉法の理念に基づき、子どもの最善の利益を考慮し、明文化している。</t>
    <phoneticPr fontId="23"/>
  </si>
  <si>
    <t>健康に配慮を要する子どもの対応について個別に必要な配慮を明確にしている。</t>
    <phoneticPr fontId="23"/>
  </si>
  <si>
    <t>評　             価</t>
    <rPh sb="0" eb="1">
      <t>ヒョウ</t>
    </rPh>
    <rPh sb="15" eb="16">
      <t>アタイ</t>
    </rPh>
    <phoneticPr fontId="23"/>
  </si>
  <si>
    <t>総　　　　　　　　　　計　</t>
    <phoneticPr fontId="23"/>
  </si>
  <si>
    <t>保育における養護と教育の一体化がなされている。</t>
    <phoneticPr fontId="23"/>
  </si>
  <si>
    <t>「食を営む力」の育成に向け、その基礎を培っている。</t>
    <phoneticPr fontId="23"/>
  </si>
  <si>
    <t>子どもが快適で健康に過ごせる環境を整備している。</t>
    <phoneticPr fontId="23"/>
  </si>
  <si>
    <t>子どもが自己選択・自己決定・自己活動できる環境を確保している。</t>
    <rPh sb="21" eb="23">
      <t>カンキョウ</t>
    </rPh>
    <phoneticPr fontId="23"/>
  </si>
  <si>
    <t>　令和元年年度に実施した本園の自己評価の結果を公示いたします。</t>
    <rPh sb="1" eb="3">
      <t>レイワ</t>
    </rPh>
    <rPh sb="3" eb="4">
      <t>ガン</t>
    </rPh>
    <rPh sb="4" eb="5">
      <t>ネン</t>
    </rPh>
    <rPh sb="24" eb="25">
      <t>ジ</t>
    </rPh>
    <phoneticPr fontId="23"/>
  </si>
  <si>
    <r>
      <t>　本園の職員は園長以下</t>
    </r>
    <r>
      <rPr>
        <sz val="10.5"/>
        <color theme="1"/>
        <rFont val="Century"/>
        <family val="1"/>
      </rPr>
      <t>26</t>
    </r>
    <r>
      <rPr>
        <sz val="10.5"/>
        <color theme="1"/>
        <rFont val="ＭＳ 明朝"/>
        <family val="1"/>
        <charset val="128"/>
      </rPr>
      <t>名、ガイドラインに従って評価書を策定いたしましたが評価の集計に当たっては評価の着眼点を視点にまとめて一括計上いたしましたのでご了承ください。</t>
    </r>
    <phoneticPr fontId="23"/>
  </si>
  <si>
    <t>a:80％以上がA評価　b:79～50％以上がB評価　　　　　　　　　　c:50％未満がC評価</t>
    <rPh sb="5" eb="7">
      <t>イジョウ</t>
    </rPh>
    <rPh sb="9" eb="11">
      <t>ヒョウカ</t>
    </rPh>
    <rPh sb="20" eb="22">
      <t>イジョウ</t>
    </rPh>
    <rPh sb="24" eb="26">
      <t>ヒョウカ</t>
    </rPh>
    <rPh sb="41" eb="43">
      <t>ミマン</t>
    </rPh>
    <rPh sb="45" eb="47">
      <t>ヒョウカ</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</si>
</sst>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b/>
      <sz val="14"/>
      <color theme="1"/>
      <name val="ＭＳ 明朝"/>
      <family val="1"/>
      <charset val="128"/>
    </font>
    <font>
      <sz val="14"/>
      <color theme="1"/>
      <name val="ＭＳ 明朝"/>
      <family val="1"/>
      <charset val="128"/>
    </font>
    <font>
      <sz val="10.5"/>
      <color theme="1"/>
      <name val="ＭＳ 明朝"/>
      <family val="1"/>
      <charset val="128"/>
    </font>
    <font>
      <sz val="9"/>
      <color theme="1"/>
      <name val="ＭＳ 明朝"/>
      <family val="1"/>
      <charset val="128"/>
    </font>
    <font>
      <sz val="6"/>
      <name val="ＭＳ Ｐゴシック"/>
      <family val="2"/>
      <charset val="128"/>
      <scheme val="minor"/>
    </font>
    <font>
      <sz val="8"/>
      <color theme="1"/>
      <name val="ＭＳ 明朝"/>
      <family val="1"/>
      <charset val="128"/>
    </font>
    <font>
      <sz val="10.5"/>
      <color theme="1"/>
      <name val="ＭＳ Ｐ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dotted">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top/>
      <bottom style="dotted">
        <color indexed="64"/>
      </bottom>
      <diagonal/>
    </border>
    <border>
      <left/>
      <right/>
      <top style="dotted">
        <color indexed="64"/>
      </top>
      <bottom style="medium">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bottom/>
      <diagonal/>
    </border>
    <border>
      <left style="thin">
        <color indexed="64"/>
      </left>
      <right/>
      <top style="medium">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s>
  <cellStyleXfs count="43">
    <xf numFmtId="0" fontId="0" fillId="0" borderId="0">
      <alignment vertical="center"/>
    </xf>
    <xf numFmtId="9"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72">
    <xf numFmtId="0" fontId="0" fillId="0" borderId="0" xfId="0">
      <alignment vertical="center"/>
    </xf>
    <xf numFmtId="0" fontId="18" fillId="0" borderId="0" xfId="0" applyFont="1" applyAlignment="1">
      <alignment horizontal="justify" vertical="center"/>
    </xf>
    <xf numFmtId="0" fontId="18" fillId="0" borderId="0" xfId="0" applyFont="1" applyAlignment="1">
      <alignment vertical="center" wrapText="1"/>
    </xf>
    <xf numFmtId="0" fontId="18" fillId="0" borderId="0" xfId="0" applyFont="1" applyAlignment="1">
      <alignment horizontal="justify" vertical="top" wrapText="1"/>
    </xf>
    <xf numFmtId="0" fontId="21" fillId="0" borderId="23" xfId="0" applyFont="1" applyBorder="1" applyAlignment="1">
      <alignment vertical="top" wrapText="1"/>
    </xf>
    <xf numFmtId="0" fontId="21" fillId="0" borderId="19" xfId="0" applyFont="1" applyBorder="1" applyAlignment="1">
      <alignment vertical="top" wrapText="1"/>
    </xf>
    <xf numFmtId="0" fontId="21" fillId="0" borderId="16" xfId="0" applyFont="1" applyBorder="1" applyAlignment="1">
      <alignment vertical="top" wrapText="1"/>
    </xf>
    <xf numFmtId="0" fontId="21" fillId="0" borderId="31" xfId="0" applyFont="1" applyBorder="1" applyAlignment="1">
      <alignment vertical="top" wrapText="1"/>
    </xf>
    <xf numFmtId="0" fontId="21" fillId="0" borderId="32" xfId="0" applyFont="1" applyBorder="1" applyAlignment="1">
      <alignment vertical="top" wrapText="1"/>
    </xf>
    <xf numFmtId="0" fontId="21" fillId="0" borderId="50" xfId="0" applyFont="1" applyBorder="1" applyAlignment="1">
      <alignment horizontal="left" vertical="top" wrapText="1"/>
    </xf>
    <xf numFmtId="0" fontId="21" fillId="0" borderId="52" xfId="0" applyFont="1" applyBorder="1" applyAlignment="1">
      <alignment vertical="top" wrapText="1"/>
    </xf>
    <xf numFmtId="0" fontId="21" fillId="0" borderId="63" xfId="0" applyFont="1" applyBorder="1" applyAlignment="1">
      <alignment vertical="top" wrapText="1"/>
    </xf>
    <xf numFmtId="0" fontId="21" fillId="0" borderId="75" xfId="0" applyFont="1" applyBorder="1" applyAlignment="1">
      <alignment vertical="top" wrapText="1"/>
    </xf>
    <xf numFmtId="0" fontId="21" fillId="0" borderId="67" xfId="0" applyFont="1" applyBorder="1" applyAlignment="1">
      <alignment vertical="top" wrapText="1"/>
    </xf>
    <xf numFmtId="0" fontId="21" fillId="0" borderId="76" xfId="0" applyFont="1" applyBorder="1" applyAlignment="1">
      <alignment horizontal="left" vertical="top" wrapText="1"/>
    </xf>
    <xf numFmtId="0" fontId="21" fillId="0" borderId="67" xfId="0" applyFont="1" applyBorder="1" applyAlignment="1">
      <alignment horizontal="left" vertical="top" wrapText="1"/>
    </xf>
    <xf numFmtId="0" fontId="21" fillId="0" borderId="16" xfId="0" applyFont="1" applyBorder="1" applyAlignment="1">
      <alignment horizontal="left" vertical="top" wrapText="1"/>
    </xf>
    <xf numFmtId="0" fontId="18" fillId="0" borderId="16"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5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59"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6"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60" xfId="0" applyFont="1" applyBorder="1" applyAlignment="1">
      <alignment horizontal="center" vertical="center" wrapText="1"/>
    </xf>
    <xf numFmtId="0" fontId="18" fillId="0" borderId="71"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64"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78" xfId="0" applyFont="1" applyBorder="1" applyAlignment="1">
      <alignment horizontal="center" vertical="center" wrapText="1"/>
    </xf>
    <xf numFmtId="10" fontId="18" fillId="0" borderId="16" xfId="1" applyNumberFormat="1" applyFont="1" applyBorder="1" applyAlignment="1">
      <alignment horizontal="center" vertical="center" wrapText="1"/>
    </xf>
    <xf numFmtId="10" fontId="18" fillId="0" borderId="51" xfId="1" applyNumberFormat="1" applyFont="1" applyBorder="1" applyAlignment="1">
      <alignment horizontal="center" vertical="center" wrapText="1"/>
    </xf>
    <xf numFmtId="10" fontId="18" fillId="0" borderId="47" xfId="1" applyNumberFormat="1" applyFont="1" applyBorder="1" applyAlignment="1">
      <alignment horizontal="center" vertical="center" wrapText="1"/>
    </xf>
    <xf numFmtId="10" fontId="18" fillId="0" borderId="14" xfId="1" applyNumberFormat="1" applyFont="1" applyBorder="1" applyAlignment="1">
      <alignment horizontal="center" vertical="center" wrapText="1"/>
    </xf>
    <xf numFmtId="0" fontId="0" fillId="0" borderId="0" xfId="0" applyAlignment="1">
      <alignment vertical="center"/>
    </xf>
    <xf numFmtId="0" fontId="18" fillId="0" borderId="79" xfId="0" applyFont="1" applyBorder="1" applyAlignment="1">
      <alignment horizontal="center" vertical="center" wrapText="1"/>
    </xf>
    <xf numFmtId="10" fontId="18" fillId="0" borderId="80" xfId="1" applyNumberFormat="1" applyFont="1" applyBorder="1" applyAlignment="1">
      <alignment horizontal="center" vertical="center" wrapText="1"/>
    </xf>
    <xf numFmtId="0" fontId="18" fillId="0" borderId="13"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72" xfId="0" applyFont="1" applyBorder="1" applyAlignment="1">
      <alignment horizontal="center" vertical="center" wrapText="1"/>
    </xf>
    <xf numFmtId="0" fontId="18" fillId="0" borderId="0" xfId="0" applyFont="1" applyBorder="1" applyAlignment="1">
      <alignment horizontal="justify" vertical="top" wrapText="1"/>
    </xf>
    <xf numFmtId="0" fontId="18" fillId="0" borderId="81" xfId="0" applyFont="1" applyBorder="1" applyAlignment="1">
      <alignment horizontal="center" vertical="center" wrapText="1"/>
    </xf>
    <xf numFmtId="0" fontId="18" fillId="0" borderId="50" xfId="0" applyFont="1" applyBorder="1" applyAlignment="1">
      <alignment horizontal="left" vertical="top" wrapText="1"/>
    </xf>
    <xf numFmtId="0" fontId="18" fillId="0" borderId="77" xfId="0" applyFont="1" applyBorder="1" applyAlignment="1">
      <alignment horizontal="left" vertical="top" wrapText="1"/>
    </xf>
    <xf numFmtId="0" fontId="18" fillId="0" borderId="10" xfId="0" applyFont="1" applyBorder="1" applyAlignment="1">
      <alignment horizontal="justify" vertical="top" wrapText="1"/>
    </xf>
    <xf numFmtId="0" fontId="18" fillId="0" borderId="11" xfId="0" applyFont="1" applyBorder="1" applyAlignment="1">
      <alignment horizontal="justify" vertical="top" wrapText="1"/>
    </xf>
    <xf numFmtId="0" fontId="21" fillId="0" borderId="20"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0" fontId="25" fillId="0" borderId="10" xfId="0" applyFont="1" applyBorder="1" applyAlignment="1">
      <alignment horizontal="center" vertical="top" textRotation="255" wrapText="1"/>
    </xf>
    <xf numFmtId="0" fontId="18" fillId="0" borderId="17" xfId="0" applyFont="1" applyBorder="1" applyAlignment="1">
      <alignment horizontal="center" vertical="top" textRotation="255" wrapText="1"/>
    </xf>
    <xf numFmtId="0" fontId="18" fillId="0" borderId="11" xfId="0" applyFont="1" applyBorder="1" applyAlignment="1">
      <alignment horizontal="center" vertical="top" textRotation="255" wrapText="1"/>
    </xf>
    <xf numFmtId="0" fontId="21" fillId="0" borderId="54" xfId="0" applyFont="1" applyBorder="1" applyAlignment="1">
      <alignment horizontal="left" vertical="center" wrapText="1"/>
    </xf>
    <xf numFmtId="0" fontId="21" fillId="0" borderId="55" xfId="0" applyFont="1" applyBorder="1" applyAlignment="1">
      <alignment horizontal="left" vertical="center" wrapText="1"/>
    </xf>
    <xf numFmtId="0" fontId="21" fillId="0" borderId="56" xfId="0" applyFont="1" applyBorder="1" applyAlignment="1">
      <alignment horizontal="left" vertical="center" wrapText="1"/>
    </xf>
    <xf numFmtId="0" fontId="21" fillId="0" borderId="29" xfId="0" applyFont="1" applyBorder="1" applyAlignment="1">
      <alignment horizontal="left" vertical="top" wrapText="1"/>
    </xf>
    <xf numFmtId="0" fontId="21" fillId="0" borderId="30" xfId="0" applyFont="1" applyBorder="1" applyAlignment="1">
      <alignment horizontal="left" vertical="top" wrapText="1"/>
    </xf>
    <xf numFmtId="0" fontId="21" fillId="0" borderId="36" xfId="0" applyFont="1" applyBorder="1" applyAlignment="1">
      <alignment horizontal="left" vertical="top" wrapText="1"/>
    </xf>
    <xf numFmtId="0" fontId="21" fillId="0" borderId="21" xfId="0" applyFont="1" applyBorder="1" applyAlignment="1">
      <alignment vertical="center" wrapText="1"/>
    </xf>
    <xf numFmtId="0" fontId="21" fillId="0" borderId="22" xfId="0" applyFont="1" applyBorder="1" applyAlignment="1">
      <alignment vertical="center" wrapText="1"/>
    </xf>
    <xf numFmtId="0" fontId="21" fillId="0" borderId="37" xfId="0" applyFont="1" applyBorder="1" applyAlignment="1">
      <alignment vertical="center" wrapText="1"/>
    </xf>
    <xf numFmtId="0" fontId="21" fillId="0" borderId="25" xfId="0" applyFont="1" applyBorder="1" applyAlignment="1">
      <alignment vertical="center" wrapText="1"/>
    </xf>
    <xf numFmtId="0" fontId="21" fillId="0" borderId="26" xfId="0" applyFont="1" applyBorder="1" applyAlignment="1">
      <alignment vertical="center" wrapText="1"/>
    </xf>
    <xf numFmtId="0" fontId="21" fillId="0" borderId="38" xfId="0" applyFont="1" applyBorder="1" applyAlignment="1">
      <alignment vertical="center" wrapText="1"/>
    </xf>
    <xf numFmtId="0" fontId="21" fillId="0" borderId="29" xfId="0" applyFont="1" applyBorder="1" applyAlignment="1">
      <alignment vertical="center" wrapText="1"/>
    </xf>
    <xf numFmtId="0" fontId="21" fillId="0" borderId="30" xfId="0" applyFont="1" applyBorder="1" applyAlignment="1">
      <alignment vertical="center" wrapText="1"/>
    </xf>
    <xf numFmtId="0" fontId="21" fillId="0" borderId="36" xfId="0" applyFont="1" applyBorder="1" applyAlignment="1">
      <alignment vertical="center" wrapText="1"/>
    </xf>
    <xf numFmtId="0" fontId="21" fillId="0" borderId="27" xfId="0" applyFont="1" applyBorder="1" applyAlignment="1">
      <alignment vertical="center" wrapText="1"/>
    </xf>
    <xf numFmtId="0" fontId="21" fillId="0" borderId="0" xfId="0" applyFont="1" applyBorder="1" applyAlignment="1">
      <alignment vertical="center" wrapText="1"/>
    </xf>
    <xf numFmtId="0" fontId="21" fillId="0" borderId="70" xfId="0" applyFont="1" applyBorder="1" applyAlignment="1">
      <alignment vertical="center" wrapText="1"/>
    </xf>
    <xf numFmtId="0" fontId="21" fillId="0" borderId="54" xfId="0" applyFont="1" applyBorder="1" applyAlignment="1">
      <alignment vertical="center" wrapText="1"/>
    </xf>
    <xf numFmtId="0" fontId="21" fillId="0" borderId="55" xfId="0" applyFont="1" applyBorder="1" applyAlignment="1">
      <alignment vertical="center" wrapText="1"/>
    </xf>
    <xf numFmtId="0" fontId="21" fillId="0" borderId="56" xfId="0" applyFont="1" applyBorder="1" applyAlignment="1">
      <alignment vertical="center" wrapText="1"/>
    </xf>
    <xf numFmtId="0" fontId="21" fillId="0" borderId="62" xfId="0" applyFont="1" applyBorder="1" applyAlignment="1">
      <alignment vertical="center" wrapText="1"/>
    </xf>
    <xf numFmtId="0" fontId="21" fillId="0" borderId="65" xfId="0" applyFont="1" applyBorder="1" applyAlignment="1">
      <alignment vertical="center" wrapText="1"/>
    </xf>
    <xf numFmtId="0" fontId="21" fillId="0" borderId="68" xfId="0" applyFont="1" applyBorder="1" applyAlignment="1">
      <alignment vertical="center" wrapText="1"/>
    </xf>
    <xf numFmtId="0" fontId="18" fillId="0" borderId="0" xfId="0" applyFont="1" applyAlignment="1">
      <alignment horizontal="justify" vertical="top" wrapText="1"/>
    </xf>
    <xf numFmtId="0" fontId="18" fillId="0" borderId="0" xfId="0" applyFont="1" applyBorder="1" applyAlignment="1">
      <alignment horizontal="justify" vertical="top" wrapText="1"/>
    </xf>
    <xf numFmtId="0" fontId="18" fillId="0" borderId="69" xfId="0" applyFont="1" applyBorder="1" applyAlignment="1">
      <alignment horizontal="center" vertical="center" wrapText="1"/>
    </xf>
    <xf numFmtId="0" fontId="18" fillId="0" borderId="18" xfId="0" applyFont="1" applyBorder="1" applyAlignment="1">
      <alignment horizontal="center" vertical="center" wrapText="1"/>
    </xf>
    <xf numFmtId="10" fontId="18" fillId="0" borderId="49" xfId="1" applyNumberFormat="1" applyFont="1" applyBorder="1" applyAlignment="1">
      <alignment horizontal="center" vertical="center" wrapText="1"/>
    </xf>
    <xf numFmtId="10" fontId="18" fillId="0" borderId="52" xfId="1" applyNumberFormat="1" applyFont="1" applyBorder="1" applyAlignment="1">
      <alignment horizontal="center" vertical="center" wrapText="1"/>
    </xf>
    <xf numFmtId="0" fontId="18" fillId="0" borderId="60" xfId="0" applyFont="1" applyBorder="1" applyAlignment="1">
      <alignment horizontal="center" vertical="center" wrapText="1"/>
    </xf>
    <xf numFmtId="0" fontId="18" fillId="0" borderId="72"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32" xfId="0" applyFont="1" applyBorder="1" applyAlignment="1">
      <alignment horizontal="center" vertical="center" wrapText="1"/>
    </xf>
    <xf numFmtId="10" fontId="18" fillId="0" borderId="16" xfId="1" applyNumberFormat="1" applyFont="1" applyBorder="1" applyAlignment="1">
      <alignment horizontal="center" vertical="center" wrapText="1"/>
    </xf>
    <xf numFmtId="0" fontId="18" fillId="0" borderId="5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Alignment="1">
      <alignment horizontal="justify" vertical="top" wrapText="1"/>
    </xf>
    <xf numFmtId="0" fontId="18" fillId="0" borderId="20"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17" xfId="0" applyFont="1" applyBorder="1" applyAlignment="1">
      <alignment horizontal="left" vertical="top" textRotation="255" wrapText="1"/>
    </xf>
    <xf numFmtId="0" fontId="18" fillId="0" borderId="11" xfId="0" applyFont="1" applyBorder="1" applyAlignment="1">
      <alignment horizontal="left" vertical="top" textRotation="255"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18" fillId="0" borderId="17" xfId="0" applyFont="1" applyBorder="1" applyAlignment="1">
      <alignment horizontal="justify" vertical="top" textRotation="255" wrapText="1"/>
    </xf>
    <xf numFmtId="0" fontId="18" fillId="0" borderId="11" xfId="0" applyFont="1" applyBorder="1" applyAlignment="1">
      <alignment horizontal="justify" vertical="top" textRotation="255" wrapText="1"/>
    </xf>
    <xf numFmtId="0" fontId="21" fillId="0" borderId="10" xfId="0" applyFont="1" applyBorder="1" applyAlignment="1">
      <alignment horizontal="center" vertical="top" textRotation="255" wrapText="1"/>
    </xf>
    <xf numFmtId="0" fontId="21" fillId="0" borderId="17" xfId="0" applyFont="1" applyBorder="1" applyAlignment="1">
      <alignment horizontal="center" vertical="top" textRotation="255" wrapText="1"/>
    </xf>
    <xf numFmtId="0" fontId="21" fillId="0" borderId="10" xfId="0" applyFont="1" applyBorder="1" applyAlignment="1">
      <alignment horizontal="center" vertical="center" textRotation="255" wrapText="1"/>
    </xf>
    <xf numFmtId="0" fontId="21" fillId="0" borderId="17"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18" fillId="0" borderId="55" xfId="0" applyFont="1" applyBorder="1" applyAlignment="1">
      <alignment horizontal="center" vertical="center" wrapText="1"/>
    </xf>
    <xf numFmtId="0" fontId="18" fillId="0" borderId="56" xfId="0" applyFont="1" applyBorder="1" applyAlignment="1">
      <alignment horizontal="center" vertical="center" wrapText="1"/>
    </xf>
    <xf numFmtId="0" fontId="21" fillId="0" borderId="54" xfId="0" applyFont="1" applyBorder="1" applyAlignment="1">
      <alignment vertical="top" wrapText="1"/>
    </xf>
    <xf numFmtId="0" fontId="21" fillId="0" borderId="55" xfId="0" applyFont="1" applyBorder="1" applyAlignment="1">
      <alignment vertical="top" wrapText="1"/>
    </xf>
    <xf numFmtId="0" fontId="21" fillId="0" borderId="56" xfId="0" applyFont="1" applyBorder="1" applyAlignment="1">
      <alignment vertical="top" wrapText="1"/>
    </xf>
    <xf numFmtId="0" fontId="21" fillId="0" borderId="62" xfId="0" applyFont="1" applyBorder="1" applyAlignment="1">
      <alignment vertical="top" wrapText="1"/>
    </xf>
    <xf numFmtId="0" fontId="21" fillId="0" borderId="65" xfId="0" applyFont="1" applyBorder="1" applyAlignment="1">
      <alignment vertical="top" wrapText="1"/>
    </xf>
    <xf numFmtId="0" fontId="21" fillId="0" borderId="68" xfId="0" applyFont="1" applyBorder="1" applyAlignment="1">
      <alignment vertical="top" wrapText="1"/>
    </xf>
    <xf numFmtId="0" fontId="21" fillId="0" borderId="11" xfId="0" applyFont="1" applyBorder="1" applyAlignment="1">
      <alignment horizontal="center" vertical="top" textRotation="255" wrapText="1"/>
    </xf>
    <xf numFmtId="0" fontId="18" fillId="0" borderId="37"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38" xfId="0" applyFont="1" applyBorder="1" applyAlignment="1">
      <alignment horizontal="center" vertical="center" wrapText="1"/>
    </xf>
    <xf numFmtId="0" fontId="21" fillId="0" borderId="29" xfId="0" applyFont="1" applyBorder="1" applyAlignment="1">
      <alignment vertical="top" wrapText="1"/>
    </xf>
    <xf numFmtId="0" fontId="21" fillId="0" borderId="30" xfId="0" applyFont="1" applyBorder="1" applyAlignment="1">
      <alignment vertical="top" wrapText="1"/>
    </xf>
    <xf numFmtId="0" fontId="21" fillId="0" borderId="36" xfId="0" applyFont="1" applyBorder="1" applyAlignment="1">
      <alignment vertical="top" wrapText="1"/>
    </xf>
    <xf numFmtId="0" fontId="21" fillId="0" borderId="27" xfId="0" applyFont="1" applyBorder="1" applyAlignment="1">
      <alignment vertical="top" wrapText="1"/>
    </xf>
    <xf numFmtId="0" fontId="21" fillId="0" borderId="0" xfId="0" applyFont="1" applyBorder="1" applyAlignment="1">
      <alignment vertical="top" wrapText="1"/>
    </xf>
    <xf numFmtId="0" fontId="21" fillId="0" borderId="70" xfId="0" applyFont="1" applyBorder="1" applyAlignment="1">
      <alignment vertical="top" wrapText="1"/>
    </xf>
    <xf numFmtId="0" fontId="18" fillId="0" borderId="0" xfId="0" applyFont="1" applyBorder="1" applyAlignment="1">
      <alignment horizontal="center" vertical="center" wrapText="1"/>
    </xf>
    <xf numFmtId="0" fontId="21" fillId="0" borderId="27" xfId="0" applyFont="1" applyBorder="1" applyAlignment="1">
      <alignment horizontal="center" vertical="center" wrapText="1"/>
    </xf>
    <xf numFmtId="0" fontId="24" fillId="0" borderId="10" xfId="0" applyFont="1" applyBorder="1" applyAlignment="1">
      <alignment horizontal="center" vertical="center" textRotation="255" wrapText="1"/>
    </xf>
    <xf numFmtId="0" fontId="24" fillId="0" borderId="17" xfId="0" applyFont="1" applyBorder="1" applyAlignment="1">
      <alignment horizontal="center" vertical="center" textRotation="255" wrapText="1"/>
    </xf>
    <xf numFmtId="0" fontId="24" fillId="0" borderId="11" xfId="0" applyFont="1" applyBorder="1" applyAlignment="1">
      <alignment horizontal="center" vertical="center" textRotation="255" wrapText="1"/>
    </xf>
    <xf numFmtId="0" fontId="18" fillId="0" borderId="48" xfId="0" applyFont="1" applyBorder="1" applyAlignment="1">
      <alignment horizontal="center" vertical="center" wrapText="1"/>
    </xf>
    <xf numFmtId="0" fontId="22" fillId="0" borderId="10" xfId="0" applyFont="1" applyBorder="1" applyAlignment="1">
      <alignment horizontal="center" vertical="top" textRotation="255" wrapText="1"/>
    </xf>
    <xf numFmtId="0" fontId="22" fillId="0" borderId="17" xfId="0" applyFont="1" applyBorder="1" applyAlignment="1">
      <alignment horizontal="center" vertical="top" textRotation="255" wrapText="1"/>
    </xf>
    <xf numFmtId="0" fontId="22" fillId="0" borderId="11" xfId="0" applyFont="1" applyBorder="1" applyAlignment="1">
      <alignment horizontal="center" vertical="top" textRotation="255" wrapText="1"/>
    </xf>
    <xf numFmtId="0" fontId="19" fillId="0" borderId="0" xfId="0" applyFont="1" applyAlignment="1">
      <alignment horizontal="center" vertical="center" wrapText="1"/>
    </xf>
    <xf numFmtId="0" fontId="21" fillId="0" borderId="0" xfId="0" applyFont="1" applyAlignment="1">
      <alignment vertical="center" wrapText="1"/>
    </xf>
    <xf numFmtId="0" fontId="21" fillId="0" borderId="20" xfId="0" applyFont="1" applyBorder="1" applyAlignment="1">
      <alignment horizontal="center" vertical="top" wrapText="1"/>
    </xf>
    <xf numFmtId="0" fontId="21" fillId="0" borderId="15" xfId="0" applyFont="1" applyBorder="1" applyAlignment="1">
      <alignment horizontal="center" vertical="top" wrapText="1"/>
    </xf>
    <xf numFmtId="0" fontId="21" fillId="0" borderId="12" xfId="0" applyFont="1" applyBorder="1" applyAlignment="1">
      <alignment horizontal="center" vertical="top" wrapText="1"/>
    </xf>
    <xf numFmtId="0" fontId="18" fillId="0" borderId="7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42" xfId="0" applyFont="1" applyBorder="1" applyAlignment="1">
      <alignment horizontal="center" vertical="center" wrapText="1"/>
    </xf>
    <xf numFmtId="10" fontId="18" fillId="0" borderId="63" xfId="1" applyNumberFormat="1" applyFont="1" applyBorder="1" applyAlignment="1">
      <alignment horizontal="center" vertical="center" wrapText="1"/>
    </xf>
    <xf numFmtId="0" fontId="18" fillId="0" borderId="57" xfId="0" applyFont="1" applyBorder="1" applyAlignment="1">
      <alignment horizontal="center" vertical="center" wrapText="1"/>
    </xf>
    <xf numFmtId="0" fontId="18" fillId="0" borderId="74" xfId="0" applyFont="1" applyBorder="1" applyAlignment="1">
      <alignment horizontal="center" vertical="center" wrapText="1"/>
    </xf>
    <xf numFmtId="0" fontId="21" fillId="0" borderId="20" xfId="0" applyFont="1" applyBorder="1" applyAlignment="1">
      <alignment horizontal="left" vertical="center" wrapText="1"/>
    </xf>
    <xf numFmtId="0" fontId="21" fillId="0" borderId="15" xfId="0" applyFont="1" applyBorder="1" applyAlignment="1">
      <alignment horizontal="left" vertical="center" wrapText="1"/>
    </xf>
    <xf numFmtId="0" fontId="21" fillId="0" borderId="12" xfId="0" applyFont="1" applyBorder="1" applyAlignment="1">
      <alignment horizontal="left" vertical="center" wrapText="1"/>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パーセント" xfId="1" builtinId="5"/>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4"/>
  <sheetViews>
    <sheetView showGridLines="0" tabSelected="1" topLeftCell="A49" zoomScale="120" zoomScaleNormal="120" workbookViewId="0">
      <selection activeCell="D62" sqref="D62:J62"/>
    </sheetView>
  </sheetViews>
  <sheetFormatPr defaultRowHeight="13.5" x14ac:dyDescent="0.15"/>
  <cols>
    <col min="1" max="1" width="4.5" customWidth="1"/>
    <col min="2" max="2" width="7.125" customWidth="1"/>
    <col min="3" max="3" width="35.625" customWidth="1"/>
    <col min="4" max="4" width="9.75" customWidth="1"/>
    <col min="5" max="5" width="9.375" customWidth="1"/>
    <col min="6" max="6" width="4.75" customWidth="1"/>
    <col min="7" max="7" width="3.75" customWidth="1"/>
    <col min="8" max="8" width="2.875" customWidth="1"/>
    <col min="9" max="9" width="10.125" customWidth="1"/>
    <col min="10" max="10" width="14.5" customWidth="1"/>
    <col min="11" max="11" width="6.875" customWidth="1"/>
  </cols>
  <sheetData>
    <row r="1" spans="1:11" ht="20.25" customHeight="1" x14ac:dyDescent="0.15">
      <c r="A1" s="158" t="s">
        <v>0</v>
      </c>
      <c r="B1" s="158"/>
      <c r="C1" s="158"/>
      <c r="D1" s="158"/>
      <c r="E1" s="158"/>
      <c r="F1" s="158"/>
      <c r="G1" s="158"/>
      <c r="H1" s="158"/>
      <c r="I1" s="158"/>
      <c r="J1" s="158"/>
      <c r="K1" s="49"/>
    </row>
    <row r="2" spans="1:11" ht="28.5" customHeight="1" x14ac:dyDescent="0.15">
      <c r="A2" s="159" t="s">
        <v>65</v>
      </c>
      <c r="B2" s="159"/>
      <c r="C2" s="159"/>
      <c r="D2" s="159"/>
      <c r="E2" s="159"/>
      <c r="F2" s="159"/>
      <c r="G2" s="159"/>
      <c r="H2" s="159"/>
      <c r="I2" s="159"/>
      <c r="J2" s="159"/>
      <c r="K2" s="49"/>
    </row>
    <row r="3" spans="1:11" ht="28.5" customHeight="1" x14ac:dyDescent="0.15">
      <c r="A3" s="159" t="s">
        <v>66</v>
      </c>
      <c r="B3" s="159"/>
      <c r="C3" s="159"/>
      <c r="D3" s="159"/>
      <c r="E3" s="159"/>
      <c r="F3" s="159"/>
      <c r="G3" s="159"/>
      <c r="H3" s="159"/>
      <c r="I3" s="159"/>
      <c r="J3" s="159"/>
      <c r="K3" s="49"/>
    </row>
    <row r="4" spans="1:11" ht="25.5" customHeight="1" x14ac:dyDescent="0.15">
      <c r="A4" s="159" t="s">
        <v>1</v>
      </c>
      <c r="B4" s="159"/>
      <c r="C4" s="159"/>
      <c r="D4" s="159"/>
      <c r="E4" s="159"/>
      <c r="F4" s="159"/>
      <c r="G4" s="159"/>
      <c r="H4" s="159"/>
      <c r="I4" s="159"/>
      <c r="J4" s="159"/>
      <c r="K4" s="49"/>
    </row>
    <row r="5" spans="1:11" ht="15" customHeight="1" thickBot="1" x14ac:dyDescent="0.2">
      <c r="A5" s="1"/>
    </row>
    <row r="6" spans="1:11" ht="16.5" customHeight="1" thickBot="1" x14ac:dyDescent="0.2">
      <c r="A6" s="60"/>
      <c r="B6" s="60"/>
      <c r="C6" s="108" t="s">
        <v>2</v>
      </c>
      <c r="D6" s="109"/>
      <c r="E6" s="110"/>
      <c r="F6" s="160" t="s">
        <v>51</v>
      </c>
      <c r="G6" s="161"/>
      <c r="H6" s="161"/>
      <c r="I6" s="161"/>
      <c r="J6" s="162"/>
      <c r="K6" s="114"/>
    </row>
    <row r="7" spans="1:11" ht="15" customHeight="1" thickBot="1" x14ac:dyDescent="0.2">
      <c r="A7" s="61"/>
      <c r="B7" s="61"/>
      <c r="C7" s="111"/>
      <c r="D7" s="112"/>
      <c r="E7" s="113"/>
      <c r="F7" s="115" t="s">
        <v>3</v>
      </c>
      <c r="G7" s="116"/>
      <c r="H7" s="117"/>
      <c r="I7" s="17" t="s">
        <v>4</v>
      </c>
      <c r="J7" s="18" t="s">
        <v>5</v>
      </c>
      <c r="K7" s="114"/>
    </row>
    <row r="8" spans="1:11" ht="17.850000000000001" customHeight="1" x14ac:dyDescent="0.15">
      <c r="A8" s="126" t="s">
        <v>6</v>
      </c>
      <c r="B8" s="126" t="s">
        <v>7</v>
      </c>
      <c r="C8" s="76" t="s">
        <v>56</v>
      </c>
      <c r="D8" s="77"/>
      <c r="E8" s="78"/>
      <c r="F8" s="103">
        <v>135</v>
      </c>
      <c r="G8" s="103"/>
      <c r="H8" s="140"/>
      <c r="I8" s="103">
        <v>37</v>
      </c>
      <c r="J8" s="100">
        <v>2</v>
      </c>
      <c r="K8" s="94"/>
    </row>
    <row r="9" spans="1:11" ht="19.5" customHeight="1" x14ac:dyDescent="0.15">
      <c r="A9" s="127"/>
      <c r="B9" s="127"/>
      <c r="C9" s="79"/>
      <c r="D9" s="80"/>
      <c r="E9" s="81"/>
      <c r="F9" s="141"/>
      <c r="G9" s="141"/>
      <c r="H9" s="142"/>
      <c r="I9" s="141"/>
      <c r="J9" s="101"/>
      <c r="K9" s="94"/>
    </row>
    <row r="10" spans="1:11" ht="30.75" customHeight="1" x14ac:dyDescent="0.15">
      <c r="A10" s="127"/>
      <c r="B10" s="127"/>
      <c r="C10" s="82" t="s">
        <v>57</v>
      </c>
      <c r="D10" s="83"/>
      <c r="E10" s="84"/>
      <c r="F10" s="118">
        <v>82</v>
      </c>
      <c r="G10" s="118"/>
      <c r="H10" s="119"/>
      <c r="I10" s="19">
        <v>17</v>
      </c>
      <c r="J10" s="27">
        <v>1</v>
      </c>
      <c r="K10" s="94"/>
    </row>
    <row r="11" spans="1:11" ht="18" customHeight="1" x14ac:dyDescent="0.15">
      <c r="A11" s="127"/>
      <c r="B11" s="127"/>
      <c r="C11" s="65" t="s">
        <v>38</v>
      </c>
      <c r="D11" s="8" t="s">
        <v>33</v>
      </c>
      <c r="E11" s="9">
        <f>SUM(F11+J11+I11)</f>
        <v>274</v>
      </c>
      <c r="F11" s="105">
        <f>F8+F10</f>
        <v>217</v>
      </c>
      <c r="G11" s="105"/>
      <c r="H11" s="107"/>
      <c r="I11" s="20">
        <f>I8+I10</f>
        <v>54</v>
      </c>
      <c r="J11" s="41">
        <f>J8+J10</f>
        <v>3</v>
      </c>
      <c r="K11" s="94"/>
    </row>
    <row r="12" spans="1:11" ht="18" customHeight="1" thickBot="1" x14ac:dyDescent="0.2">
      <c r="A12" s="139"/>
      <c r="B12" s="139"/>
      <c r="C12" s="66"/>
      <c r="D12" s="6" t="s">
        <v>34</v>
      </c>
      <c r="E12" s="10" t="s">
        <v>35</v>
      </c>
      <c r="F12" s="106">
        <f>(F11/(F11+I11+J11))</f>
        <v>0.79197080291970801</v>
      </c>
      <c r="G12" s="106"/>
      <c r="H12" s="106"/>
      <c r="I12" s="46">
        <f>(I11/(F11+I11+J11))</f>
        <v>0.19708029197080293</v>
      </c>
      <c r="J12" s="51">
        <f>(J11/(F11+I11+J11))</f>
        <v>1.0948905109489052E-2</v>
      </c>
      <c r="K12" s="94"/>
    </row>
    <row r="13" spans="1:11" ht="22.5" customHeight="1" x14ac:dyDescent="0.15">
      <c r="A13" s="126" t="s">
        <v>8</v>
      </c>
      <c r="B13" s="151" t="s">
        <v>9</v>
      </c>
      <c r="C13" s="76" t="s">
        <v>10</v>
      </c>
      <c r="D13" s="77"/>
      <c r="E13" s="78"/>
      <c r="F13" s="131">
        <v>99</v>
      </c>
      <c r="G13" s="131"/>
      <c r="H13" s="132"/>
      <c r="I13" s="23">
        <v>25</v>
      </c>
      <c r="J13" s="33">
        <v>5</v>
      </c>
      <c r="K13" s="3"/>
    </row>
    <row r="14" spans="1:11" ht="46.5" customHeight="1" x14ac:dyDescent="0.15">
      <c r="A14" s="127"/>
      <c r="B14" s="152"/>
      <c r="C14" s="82" t="s">
        <v>64</v>
      </c>
      <c r="D14" s="83"/>
      <c r="E14" s="84"/>
      <c r="F14" s="118">
        <v>78</v>
      </c>
      <c r="G14" s="118"/>
      <c r="H14" s="119"/>
      <c r="I14" s="25">
        <v>28</v>
      </c>
      <c r="J14" s="53">
        <v>2</v>
      </c>
      <c r="K14" s="3"/>
    </row>
    <row r="15" spans="1:11" ht="22.5" customHeight="1" x14ac:dyDescent="0.15">
      <c r="A15" s="127"/>
      <c r="B15" s="152"/>
      <c r="C15" s="85" t="s">
        <v>50</v>
      </c>
      <c r="D15" s="86"/>
      <c r="E15" s="87"/>
      <c r="F15" s="118">
        <v>43</v>
      </c>
      <c r="G15" s="118"/>
      <c r="H15" s="119"/>
      <c r="I15" s="28">
        <v>19</v>
      </c>
      <c r="J15" s="57">
        <v>12</v>
      </c>
      <c r="K15" s="94"/>
    </row>
    <row r="16" spans="1:11" ht="18" customHeight="1" x14ac:dyDescent="0.15">
      <c r="A16" s="127"/>
      <c r="B16" s="152"/>
      <c r="C16" s="65" t="s">
        <v>39</v>
      </c>
      <c r="D16" s="8" t="s">
        <v>33</v>
      </c>
      <c r="E16" s="9">
        <f>SUM(F16+I16+J16)</f>
        <v>311</v>
      </c>
      <c r="F16" s="105">
        <f>SUM(F13:H15)</f>
        <v>220</v>
      </c>
      <c r="G16" s="105"/>
      <c r="H16" s="105"/>
      <c r="I16" s="30">
        <f>SUM(I13:I15)</f>
        <v>72</v>
      </c>
      <c r="J16" s="22">
        <f t="shared" ref="J16" si="0">SUM(J13:J15)</f>
        <v>19</v>
      </c>
      <c r="K16" s="94"/>
    </row>
    <row r="17" spans="1:11" ht="18" customHeight="1" thickBot="1" x14ac:dyDescent="0.2">
      <c r="A17" s="127"/>
      <c r="B17" s="153"/>
      <c r="C17" s="66"/>
      <c r="D17" s="6" t="s">
        <v>34</v>
      </c>
      <c r="E17" s="13" t="s">
        <v>35</v>
      </c>
      <c r="F17" s="106">
        <f>(F16/(F16+I16+J16))</f>
        <v>0.707395498392283</v>
      </c>
      <c r="G17" s="106"/>
      <c r="H17" s="106"/>
      <c r="I17" s="46">
        <f>(I16/(F16+I16+J16))</f>
        <v>0.23151125401929259</v>
      </c>
      <c r="J17" s="48">
        <f>(J16/(I16+J16+F16))</f>
        <v>6.1093247588424437E-2</v>
      </c>
      <c r="K17" s="94"/>
    </row>
    <row r="18" spans="1:11" ht="34.5" customHeight="1" x14ac:dyDescent="0.15">
      <c r="A18" s="127"/>
      <c r="B18" s="126" t="s">
        <v>48</v>
      </c>
      <c r="C18" s="88" t="s">
        <v>11</v>
      </c>
      <c r="D18" s="89"/>
      <c r="E18" s="90"/>
      <c r="F18" s="103">
        <v>52</v>
      </c>
      <c r="G18" s="103"/>
      <c r="H18" s="103"/>
      <c r="I18" s="31">
        <v>23</v>
      </c>
      <c r="J18" s="24">
        <v>0</v>
      </c>
      <c r="K18" s="94"/>
    </row>
    <row r="19" spans="1:11" ht="30" customHeight="1" x14ac:dyDescent="0.15">
      <c r="A19" s="127"/>
      <c r="B19" s="127"/>
      <c r="C19" s="82" t="s">
        <v>55</v>
      </c>
      <c r="D19" s="83"/>
      <c r="E19" s="84"/>
      <c r="F19" s="102">
        <v>75</v>
      </c>
      <c r="G19" s="102"/>
      <c r="H19" s="102"/>
      <c r="I19" s="34">
        <v>18</v>
      </c>
      <c r="J19" s="27">
        <v>1</v>
      </c>
      <c r="K19" s="94"/>
    </row>
    <row r="20" spans="1:11" ht="18" customHeight="1" x14ac:dyDescent="0.15">
      <c r="A20" s="127"/>
      <c r="B20" s="127"/>
      <c r="C20" s="65" t="s">
        <v>40</v>
      </c>
      <c r="D20" s="7" t="s">
        <v>33</v>
      </c>
      <c r="E20" s="14">
        <f>SUM(F20+I20+J20)</f>
        <v>169</v>
      </c>
      <c r="F20" s="105">
        <f>SUM(F18:H19)</f>
        <v>127</v>
      </c>
      <c r="G20" s="105"/>
      <c r="H20" s="105"/>
      <c r="I20" s="30">
        <f>SUM(I18:I19)</f>
        <v>41</v>
      </c>
      <c r="J20" s="22">
        <f t="shared" ref="J20" si="1">SUM(J18:J19)</f>
        <v>1</v>
      </c>
      <c r="K20" s="94"/>
    </row>
    <row r="21" spans="1:11" ht="18" customHeight="1" thickBot="1" x14ac:dyDescent="0.2">
      <c r="A21" s="127"/>
      <c r="B21" s="139"/>
      <c r="C21" s="66"/>
      <c r="D21" s="11" t="s">
        <v>34</v>
      </c>
      <c r="E21" s="13" t="s">
        <v>35</v>
      </c>
      <c r="F21" s="106">
        <f>(F20/(F20+I20+J20))</f>
        <v>0.75147928994082835</v>
      </c>
      <c r="G21" s="106"/>
      <c r="H21" s="106"/>
      <c r="I21" s="46">
        <f>(I20/(F20+I20+J20))</f>
        <v>0.24260355029585798</v>
      </c>
      <c r="J21" s="47">
        <f>(J20/(F20+I20+J20))</f>
        <v>5.9171597633136093E-3</v>
      </c>
      <c r="K21" s="94"/>
    </row>
    <row r="22" spans="1:11" ht="22.5" customHeight="1" x14ac:dyDescent="0.15">
      <c r="A22" s="127"/>
      <c r="B22" s="126" t="s">
        <v>32</v>
      </c>
      <c r="C22" s="76" t="s">
        <v>61</v>
      </c>
      <c r="D22" s="77"/>
      <c r="E22" s="78"/>
      <c r="F22" s="103">
        <v>62</v>
      </c>
      <c r="G22" s="103"/>
      <c r="H22" s="103"/>
      <c r="I22" s="35">
        <v>8</v>
      </c>
      <c r="J22" s="24">
        <v>1</v>
      </c>
      <c r="K22" s="3"/>
    </row>
    <row r="23" spans="1:11" ht="34.700000000000003" customHeight="1" x14ac:dyDescent="0.15">
      <c r="A23" s="127"/>
      <c r="B23" s="127"/>
      <c r="C23" s="91" t="s">
        <v>12</v>
      </c>
      <c r="D23" s="92"/>
      <c r="E23" s="93"/>
      <c r="F23" s="102">
        <v>73</v>
      </c>
      <c r="G23" s="102"/>
      <c r="H23" s="104"/>
      <c r="I23" s="19">
        <v>22</v>
      </c>
      <c r="J23" s="53">
        <v>2</v>
      </c>
      <c r="K23" s="94"/>
    </row>
    <row r="24" spans="1:11" ht="18" customHeight="1" x14ac:dyDescent="0.15">
      <c r="A24" s="127"/>
      <c r="B24" s="127"/>
      <c r="C24" s="65" t="s">
        <v>41</v>
      </c>
      <c r="D24" s="8" t="s">
        <v>33</v>
      </c>
      <c r="E24" s="9">
        <f>SUM(F24+I24+J24)</f>
        <v>168</v>
      </c>
      <c r="F24" s="105">
        <f>SUM(F22:H23)</f>
        <v>135</v>
      </c>
      <c r="G24" s="105"/>
      <c r="H24" s="107"/>
      <c r="I24" s="21">
        <f>SUM(I22:I23)</f>
        <v>30</v>
      </c>
      <c r="J24" s="22">
        <f>SUM(J22:J23)</f>
        <v>3</v>
      </c>
      <c r="K24" s="94"/>
    </row>
    <row r="25" spans="1:11" ht="18" customHeight="1" thickBot="1" x14ac:dyDescent="0.2">
      <c r="A25" s="127"/>
      <c r="B25" s="139"/>
      <c r="C25" s="66"/>
      <c r="D25" s="6" t="s">
        <v>34</v>
      </c>
      <c r="E25" s="13" t="s">
        <v>35</v>
      </c>
      <c r="F25" s="98">
        <f>(F24/(F24+I24+J24))</f>
        <v>0.8035714285714286</v>
      </c>
      <c r="G25" s="98"/>
      <c r="H25" s="99"/>
      <c r="I25" s="45">
        <f>(I24/(F24+I24+J24))</f>
        <v>0.17857142857142858</v>
      </c>
      <c r="J25" s="47">
        <f>(J24/(F24+I24+J24))</f>
        <v>1.7857142857142856E-2</v>
      </c>
      <c r="K25" s="94"/>
    </row>
    <row r="26" spans="1:11" ht="30" customHeight="1" thickBot="1" x14ac:dyDescent="0.2">
      <c r="A26" s="127"/>
      <c r="B26" s="155" t="s">
        <v>49</v>
      </c>
      <c r="C26" s="70" t="s">
        <v>54</v>
      </c>
      <c r="D26" s="71"/>
      <c r="E26" s="72"/>
      <c r="F26" s="103">
        <v>143</v>
      </c>
      <c r="G26" s="103"/>
      <c r="H26" s="103"/>
      <c r="I26" s="32">
        <v>69</v>
      </c>
      <c r="J26" s="52">
        <v>12</v>
      </c>
      <c r="K26" s="94"/>
    </row>
    <row r="27" spans="1:11" ht="18" customHeight="1" x14ac:dyDescent="0.15">
      <c r="A27" s="127"/>
      <c r="B27" s="156"/>
      <c r="C27" s="65" t="s">
        <v>41</v>
      </c>
      <c r="D27" s="7" t="s">
        <v>33</v>
      </c>
      <c r="E27" s="9">
        <f>SUM(F27+I27+J27)</f>
        <v>224</v>
      </c>
      <c r="F27" s="103">
        <v>143</v>
      </c>
      <c r="G27" s="103"/>
      <c r="H27" s="103"/>
      <c r="I27" s="32">
        <v>69</v>
      </c>
      <c r="J27" s="52">
        <v>12</v>
      </c>
      <c r="K27" s="94"/>
    </row>
    <row r="28" spans="1:11" ht="18" customHeight="1" thickBot="1" x14ac:dyDescent="0.2">
      <c r="A28" s="139"/>
      <c r="B28" s="157"/>
      <c r="C28" s="66"/>
      <c r="D28" s="6" t="s">
        <v>34</v>
      </c>
      <c r="E28" s="13" t="s">
        <v>35</v>
      </c>
      <c r="F28" s="98">
        <f>(F27/(F27+I27+J27))</f>
        <v>0.6383928571428571</v>
      </c>
      <c r="G28" s="98"/>
      <c r="H28" s="99"/>
      <c r="I28" s="46">
        <f>(I27/(I27+J27+F27))</f>
        <v>0.3080357142857143</v>
      </c>
      <c r="J28" s="51">
        <f>(J27/(F27+I27+J27))</f>
        <v>5.3571428571428568E-2</v>
      </c>
      <c r="K28" s="3"/>
    </row>
    <row r="29" spans="1:11" ht="30.6" customHeight="1" x14ac:dyDescent="0.15">
      <c r="A29" s="128" t="s">
        <v>13</v>
      </c>
      <c r="B29" s="126" t="s">
        <v>14</v>
      </c>
      <c r="C29" s="76" t="s">
        <v>53</v>
      </c>
      <c r="D29" s="77"/>
      <c r="E29" s="78"/>
      <c r="F29" s="103">
        <v>65</v>
      </c>
      <c r="G29" s="103"/>
      <c r="H29" s="103"/>
      <c r="I29" s="32">
        <v>8</v>
      </c>
      <c r="J29" s="36">
        <v>2</v>
      </c>
      <c r="K29" s="3"/>
    </row>
    <row r="30" spans="1:11" ht="33.950000000000003" customHeight="1" x14ac:dyDescent="0.15">
      <c r="A30" s="129"/>
      <c r="B30" s="127"/>
      <c r="C30" s="82" t="s">
        <v>15</v>
      </c>
      <c r="D30" s="83"/>
      <c r="E30" s="84"/>
      <c r="F30" s="118">
        <v>57</v>
      </c>
      <c r="G30" s="118"/>
      <c r="H30" s="119"/>
      <c r="I30" s="29">
        <v>38</v>
      </c>
      <c r="J30" s="27">
        <v>4</v>
      </c>
      <c r="K30" s="3"/>
    </row>
    <row r="31" spans="1:11" ht="26.25" customHeight="1" x14ac:dyDescent="0.15">
      <c r="A31" s="129"/>
      <c r="B31" s="127"/>
      <c r="C31" s="85" t="s">
        <v>16</v>
      </c>
      <c r="D31" s="86"/>
      <c r="E31" s="87"/>
      <c r="F31" s="102">
        <v>56</v>
      </c>
      <c r="G31" s="102"/>
      <c r="H31" s="104"/>
      <c r="I31" s="19">
        <v>32</v>
      </c>
      <c r="J31" s="27">
        <v>9</v>
      </c>
      <c r="K31" s="94"/>
    </row>
    <row r="32" spans="1:11" ht="16.5" customHeight="1" x14ac:dyDescent="0.15">
      <c r="A32" s="129"/>
      <c r="B32" s="127"/>
      <c r="C32" s="65" t="s">
        <v>42</v>
      </c>
      <c r="D32" s="8" t="s">
        <v>33</v>
      </c>
      <c r="E32" s="9">
        <f>SUM(F32:J32)</f>
        <v>271</v>
      </c>
      <c r="F32" s="105">
        <f>SUM(F29:G31)</f>
        <v>178</v>
      </c>
      <c r="G32" s="105"/>
      <c r="H32" s="105"/>
      <c r="I32" s="37">
        <f>SUM(I29:I31)</f>
        <v>78</v>
      </c>
      <c r="J32" s="22">
        <f>SUM(J29:J31)</f>
        <v>15</v>
      </c>
      <c r="K32" s="94"/>
    </row>
    <row r="33" spans="1:11" ht="16.5" customHeight="1" thickBot="1" x14ac:dyDescent="0.2">
      <c r="A33" s="129"/>
      <c r="B33" s="139"/>
      <c r="C33" s="66"/>
      <c r="D33" s="6" t="s">
        <v>34</v>
      </c>
      <c r="E33" s="13" t="s">
        <v>35</v>
      </c>
      <c r="F33" s="106">
        <f>(F32/(I32+F32+J32))</f>
        <v>0.65682656826568264</v>
      </c>
      <c r="G33" s="106"/>
      <c r="H33" s="106"/>
      <c r="I33" s="46">
        <f>(I32/(F32+I32+J32))</f>
        <v>0.28782287822878228</v>
      </c>
      <c r="J33" s="48">
        <f>(J32/(F32+I32+J32))</f>
        <v>5.5350553505535055E-2</v>
      </c>
      <c r="K33" s="94"/>
    </row>
    <row r="34" spans="1:11" ht="34.15" customHeight="1" x14ac:dyDescent="0.15">
      <c r="A34" s="129"/>
      <c r="B34" s="126" t="s">
        <v>17</v>
      </c>
      <c r="C34" s="76" t="s">
        <v>52</v>
      </c>
      <c r="D34" s="77"/>
      <c r="E34" s="78"/>
      <c r="F34" s="103">
        <v>42</v>
      </c>
      <c r="G34" s="103"/>
      <c r="H34" s="103"/>
      <c r="I34" s="32">
        <v>46</v>
      </c>
      <c r="J34" s="53">
        <v>28</v>
      </c>
      <c r="K34" s="3"/>
    </row>
    <row r="35" spans="1:11" ht="22.5" customHeight="1" x14ac:dyDescent="0.15">
      <c r="A35" s="129"/>
      <c r="B35" s="127"/>
      <c r="C35" s="82" t="s">
        <v>18</v>
      </c>
      <c r="D35" s="83"/>
      <c r="E35" s="84"/>
      <c r="F35" s="118">
        <v>59</v>
      </c>
      <c r="G35" s="118"/>
      <c r="H35" s="118"/>
      <c r="I35" s="19">
        <v>34</v>
      </c>
      <c r="J35" s="27">
        <v>16</v>
      </c>
      <c r="K35" s="3"/>
    </row>
    <row r="36" spans="1:11" ht="30.75" customHeight="1" x14ac:dyDescent="0.15">
      <c r="A36" s="129"/>
      <c r="B36" s="127"/>
      <c r="C36" s="85" t="s">
        <v>19</v>
      </c>
      <c r="D36" s="86"/>
      <c r="E36" s="87"/>
      <c r="F36" s="118">
        <v>60</v>
      </c>
      <c r="G36" s="118"/>
      <c r="H36" s="118"/>
      <c r="I36" s="19">
        <v>26</v>
      </c>
      <c r="J36" s="27">
        <v>6</v>
      </c>
      <c r="K36" s="94"/>
    </row>
    <row r="37" spans="1:11" ht="16.5" customHeight="1" x14ac:dyDescent="0.15">
      <c r="A37" s="129"/>
      <c r="B37" s="127"/>
      <c r="C37" s="65" t="s">
        <v>43</v>
      </c>
      <c r="D37" s="8" t="s">
        <v>33</v>
      </c>
      <c r="E37" s="9">
        <f>SUM(F37:J37)</f>
        <v>317</v>
      </c>
      <c r="F37" s="154">
        <f>SUM(F34:H36)</f>
        <v>161</v>
      </c>
      <c r="G37" s="154"/>
      <c r="H37" s="154"/>
      <c r="I37" s="37">
        <f>SUM(I34:I36)</f>
        <v>106</v>
      </c>
      <c r="J37" s="38">
        <f>SUM(J34:J36)</f>
        <v>50</v>
      </c>
      <c r="K37" s="94"/>
    </row>
    <row r="38" spans="1:11" ht="16.5" customHeight="1" thickBot="1" x14ac:dyDescent="0.2">
      <c r="A38" s="130"/>
      <c r="B38" s="139"/>
      <c r="C38" s="66"/>
      <c r="D38" s="6" t="s">
        <v>34</v>
      </c>
      <c r="E38" s="13" t="s">
        <v>35</v>
      </c>
      <c r="F38" s="106">
        <f>(F37/(I37+F37+J37))</f>
        <v>0.50788643533123023</v>
      </c>
      <c r="G38" s="106"/>
      <c r="H38" s="106"/>
      <c r="I38" s="46">
        <f>(I37/(F37+J37+I37))</f>
        <v>0.33438485804416401</v>
      </c>
      <c r="J38" s="47">
        <f>(J37/(F37+I37+J37))</f>
        <v>0.15772870662460567</v>
      </c>
      <c r="K38" s="94"/>
    </row>
    <row r="39" spans="1:11" ht="19.5" customHeight="1" x14ac:dyDescent="0.15">
      <c r="A39" s="126" t="s">
        <v>20</v>
      </c>
      <c r="B39" s="128" t="s">
        <v>21</v>
      </c>
      <c r="C39" s="76" t="s">
        <v>63</v>
      </c>
      <c r="D39" s="77"/>
      <c r="E39" s="78"/>
      <c r="F39" s="103">
        <v>100</v>
      </c>
      <c r="G39" s="103"/>
      <c r="H39" s="140"/>
      <c r="I39" s="32">
        <v>36</v>
      </c>
      <c r="J39" s="24">
        <v>5</v>
      </c>
      <c r="K39" s="3"/>
    </row>
    <row r="40" spans="1:11" ht="30.75" customHeight="1" x14ac:dyDescent="0.15">
      <c r="A40" s="127"/>
      <c r="B40" s="129"/>
      <c r="C40" s="91" t="s">
        <v>58</v>
      </c>
      <c r="D40" s="92"/>
      <c r="E40" s="93"/>
      <c r="F40" s="118">
        <v>83</v>
      </c>
      <c r="G40" s="118"/>
      <c r="H40" s="119"/>
      <c r="I40" s="40">
        <v>14</v>
      </c>
      <c r="J40" s="55">
        <v>0</v>
      </c>
      <c r="K40" s="3"/>
    </row>
    <row r="41" spans="1:11" ht="20.25" customHeight="1" x14ac:dyDescent="0.15">
      <c r="A41" s="127"/>
      <c r="B41" s="129"/>
      <c r="C41" s="82" t="s">
        <v>62</v>
      </c>
      <c r="D41" s="83"/>
      <c r="E41" s="84"/>
      <c r="F41" s="118">
        <v>43</v>
      </c>
      <c r="G41" s="118"/>
      <c r="H41" s="119"/>
      <c r="I41" s="19">
        <v>25</v>
      </c>
      <c r="J41" s="54">
        <v>4</v>
      </c>
      <c r="K41" s="3"/>
    </row>
    <row r="42" spans="1:11" ht="20.25" customHeight="1" x14ac:dyDescent="0.15">
      <c r="A42" s="127"/>
      <c r="B42" s="129"/>
      <c r="C42" s="85" t="s">
        <v>22</v>
      </c>
      <c r="D42" s="86"/>
      <c r="E42" s="87"/>
      <c r="F42" s="118">
        <v>94</v>
      </c>
      <c r="G42" s="118"/>
      <c r="H42" s="119"/>
      <c r="I42" s="43">
        <v>66</v>
      </c>
      <c r="J42" s="54">
        <v>15</v>
      </c>
      <c r="K42" s="3"/>
    </row>
    <row r="43" spans="1:11" ht="31.15" customHeight="1" x14ac:dyDescent="0.15">
      <c r="A43" s="127"/>
      <c r="B43" s="129"/>
      <c r="C43" s="82" t="s">
        <v>23</v>
      </c>
      <c r="D43" s="83"/>
      <c r="E43" s="84"/>
      <c r="F43" s="118">
        <v>84</v>
      </c>
      <c r="G43" s="118"/>
      <c r="H43" s="119"/>
      <c r="I43" s="40">
        <v>46</v>
      </c>
      <c r="J43" s="54">
        <v>1</v>
      </c>
      <c r="K43" s="94"/>
    </row>
    <row r="44" spans="1:11" ht="19.899999999999999" customHeight="1" x14ac:dyDescent="0.15">
      <c r="A44" s="127"/>
      <c r="B44" s="129"/>
      <c r="C44" s="150" t="s">
        <v>44</v>
      </c>
      <c r="D44" s="7" t="s">
        <v>33</v>
      </c>
      <c r="E44" s="14">
        <f>SUM(F44:J44)</f>
        <v>616</v>
      </c>
      <c r="F44" s="105">
        <f>SUM(F39:H43)</f>
        <v>404</v>
      </c>
      <c r="G44" s="105"/>
      <c r="H44" s="107"/>
      <c r="I44" s="21">
        <f>SUM(I39:I43)</f>
        <v>187</v>
      </c>
      <c r="J44" s="22">
        <f>SUM(J39:J43)</f>
        <v>25</v>
      </c>
      <c r="K44" s="94"/>
    </row>
    <row r="45" spans="1:11" ht="14.25" thickBot="1" x14ac:dyDescent="0.2">
      <c r="A45" s="127"/>
      <c r="B45" s="130"/>
      <c r="C45" s="111"/>
      <c r="D45" s="11" t="s">
        <v>34</v>
      </c>
      <c r="E45" s="13" t="s">
        <v>35</v>
      </c>
      <c r="F45" s="98">
        <f>(F44/(F44+I44+J44))</f>
        <v>0.6558441558441559</v>
      </c>
      <c r="G45" s="98"/>
      <c r="H45" s="99"/>
      <c r="I45" s="45">
        <f>(I44/(F44+I44+J44))</f>
        <v>0.30357142857142855</v>
      </c>
      <c r="J45" s="47">
        <f>(J44/(F44+I44+J44))</f>
        <v>4.0584415584415584E-2</v>
      </c>
      <c r="K45" s="94"/>
    </row>
    <row r="46" spans="1:11" ht="19.5" customHeight="1" x14ac:dyDescent="0.15">
      <c r="A46" s="127"/>
      <c r="B46" s="128" t="s">
        <v>24</v>
      </c>
      <c r="C46" s="133" t="s">
        <v>25</v>
      </c>
      <c r="D46" s="134"/>
      <c r="E46" s="135"/>
      <c r="F46" s="103">
        <v>80</v>
      </c>
      <c r="G46" s="103"/>
      <c r="H46" s="140"/>
      <c r="I46" s="32">
        <v>19</v>
      </c>
      <c r="J46" s="53">
        <v>0</v>
      </c>
      <c r="K46" s="3"/>
    </row>
    <row r="47" spans="1:11" ht="17.100000000000001" customHeight="1" x14ac:dyDescent="0.15">
      <c r="A47" s="127"/>
      <c r="B47" s="129"/>
      <c r="C47" s="146" t="s">
        <v>36</v>
      </c>
      <c r="D47" s="147"/>
      <c r="E47" s="148"/>
      <c r="F47" s="102"/>
      <c r="G47" s="102"/>
      <c r="H47" s="104"/>
      <c r="I47" s="167">
        <v>25</v>
      </c>
      <c r="J47" s="96">
        <v>4</v>
      </c>
      <c r="K47" s="94"/>
    </row>
    <row r="48" spans="1:11" ht="17.100000000000001" customHeight="1" x14ac:dyDescent="0.15">
      <c r="A48" s="127"/>
      <c r="B48" s="129"/>
      <c r="C48" s="146"/>
      <c r="D48" s="147"/>
      <c r="E48" s="148"/>
      <c r="F48" s="149">
        <v>47</v>
      </c>
      <c r="G48" s="149"/>
      <c r="H48" s="149"/>
      <c r="I48" s="168"/>
      <c r="J48" s="97"/>
      <c r="K48" s="94"/>
    </row>
    <row r="49" spans="1:11" ht="33" customHeight="1" x14ac:dyDescent="0.15">
      <c r="A49" s="127"/>
      <c r="B49" s="129"/>
      <c r="C49" s="136" t="s">
        <v>26</v>
      </c>
      <c r="D49" s="137"/>
      <c r="E49" s="138"/>
      <c r="F49" s="118">
        <v>50</v>
      </c>
      <c r="G49" s="118"/>
      <c r="H49" s="119"/>
      <c r="I49" s="42">
        <v>38</v>
      </c>
      <c r="J49" s="54">
        <v>9</v>
      </c>
      <c r="K49" s="3"/>
    </row>
    <row r="50" spans="1:11" ht="34.15" customHeight="1" x14ac:dyDescent="0.15">
      <c r="A50" s="127"/>
      <c r="B50" s="129"/>
      <c r="C50" s="136" t="s">
        <v>27</v>
      </c>
      <c r="D50" s="137"/>
      <c r="E50" s="138"/>
      <c r="F50" s="149">
        <v>60</v>
      </c>
      <c r="G50" s="149"/>
      <c r="H50" s="149"/>
      <c r="I50" s="19">
        <v>30</v>
      </c>
      <c r="J50" s="54">
        <v>7</v>
      </c>
      <c r="K50" s="3"/>
    </row>
    <row r="51" spans="1:11" ht="21.75" customHeight="1" x14ac:dyDescent="0.15">
      <c r="A51" s="127"/>
      <c r="B51" s="129"/>
      <c r="C51" s="136" t="s">
        <v>28</v>
      </c>
      <c r="D51" s="137"/>
      <c r="E51" s="138"/>
      <c r="F51" s="118">
        <v>39</v>
      </c>
      <c r="G51" s="118"/>
      <c r="H51" s="119"/>
      <c r="I51" s="26">
        <v>42</v>
      </c>
      <c r="J51" s="54">
        <v>26</v>
      </c>
      <c r="K51" s="95"/>
    </row>
    <row r="52" spans="1:11" ht="16.5" customHeight="1" x14ac:dyDescent="0.15">
      <c r="A52" s="127"/>
      <c r="B52" s="129"/>
      <c r="C52" s="65" t="s">
        <v>45</v>
      </c>
      <c r="D52" s="7" t="s">
        <v>33</v>
      </c>
      <c r="E52" s="9">
        <f>SUM(F52:J52)</f>
        <v>476</v>
      </c>
      <c r="F52" s="105">
        <f>SUM(F46:G51)</f>
        <v>276</v>
      </c>
      <c r="G52" s="105"/>
      <c r="H52" s="107"/>
      <c r="I52" s="39">
        <f>SUM(I46:I51)</f>
        <v>154</v>
      </c>
      <c r="J52" s="22">
        <f>SUM(J46:J51)</f>
        <v>46</v>
      </c>
      <c r="K52" s="95"/>
    </row>
    <row r="53" spans="1:11" ht="14.25" thickBot="1" x14ac:dyDescent="0.2">
      <c r="A53" s="127"/>
      <c r="B53" s="130"/>
      <c r="C53" s="66"/>
      <c r="D53" s="11" t="s">
        <v>34</v>
      </c>
      <c r="E53" s="13" t="s">
        <v>35</v>
      </c>
      <c r="F53" s="98">
        <f>(F52/(F52+I52+J52))</f>
        <v>0.57983193277310929</v>
      </c>
      <c r="G53" s="98"/>
      <c r="H53" s="99"/>
      <c r="I53" s="45">
        <f>(I52/(F52+I52+J52))</f>
        <v>0.3235294117647059</v>
      </c>
      <c r="J53" s="47">
        <f>(J52/(F52+I52+J52))</f>
        <v>9.6638655462184878E-2</v>
      </c>
      <c r="K53" s="95"/>
    </row>
    <row r="54" spans="1:11" ht="36.200000000000003" customHeight="1" x14ac:dyDescent="0.15">
      <c r="A54" s="127"/>
      <c r="B54" s="67" t="s">
        <v>47</v>
      </c>
      <c r="C54" s="133" t="s">
        <v>29</v>
      </c>
      <c r="D54" s="134"/>
      <c r="E54" s="135"/>
      <c r="F54" s="131">
        <v>24</v>
      </c>
      <c r="G54" s="131"/>
      <c r="H54" s="132"/>
      <c r="I54" s="23">
        <v>18</v>
      </c>
      <c r="J54" s="53">
        <v>2</v>
      </c>
      <c r="K54" s="56"/>
    </row>
    <row r="55" spans="1:11" ht="35.450000000000003" customHeight="1" x14ac:dyDescent="0.15">
      <c r="A55" s="127"/>
      <c r="B55" s="68"/>
      <c r="C55" s="143" t="s">
        <v>30</v>
      </c>
      <c r="D55" s="144"/>
      <c r="E55" s="145"/>
      <c r="F55" s="118">
        <v>50</v>
      </c>
      <c r="G55" s="118"/>
      <c r="H55" s="118"/>
      <c r="I55" s="19">
        <v>17</v>
      </c>
      <c r="J55" s="54">
        <v>2</v>
      </c>
      <c r="K55" s="3"/>
    </row>
    <row r="56" spans="1:11" ht="35.450000000000003" customHeight="1" x14ac:dyDescent="0.15">
      <c r="A56" s="124"/>
      <c r="B56" s="68"/>
      <c r="C56" s="146" t="s">
        <v>31</v>
      </c>
      <c r="D56" s="147"/>
      <c r="E56" s="148"/>
      <c r="F56" s="102">
        <v>40</v>
      </c>
      <c r="G56" s="102"/>
      <c r="H56" s="102"/>
      <c r="I56" s="19">
        <v>19</v>
      </c>
      <c r="J56" s="54">
        <v>7</v>
      </c>
      <c r="K56" s="3"/>
    </row>
    <row r="57" spans="1:11" ht="35.450000000000003" customHeight="1" x14ac:dyDescent="0.15">
      <c r="A57" s="124"/>
      <c r="B57" s="68"/>
      <c r="C57" s="73" t="s">
        <v>37</v>
      </c>
      <c r="D57" s="74"/>
      <c r="E57" s="75"/>
      <c r="F57" s="165">
        <v>27</v>
      </c>
      <c r="G57" s="118"/>
      <c r="H57" s="119"/>
      <c r="I57" s="19">
        <v>32</v>
      </c>
      <c r="J57" s="27">
        <v>5</v>
      </c>
      <c r="K57" s="3"/>
    </row>
    <row r="58" spans="1:11" ht="13.5" customHeight="1" x14ac:dyDescent="0.15">
      <c r="A58" s="124"/>
      <c r="B58" s="68"/>
      <c r="C58" s="65" t="s">
        <v>46</v>
      </c>
      <c r="D58" s="12" t="s">
        <v>33</v>
      </c>
      <c r="E58" s="58">
        <f>SUM(F58:J58)</f>
        <v>243</v>
      </c>
      <c r="F58" s="105">
        <f>SUM(F54:H57)</f>
        <v>141</v>
      </c>
      <c r="G58" s="105"/>
      <c r="H58" s="105"/>
      <c r="I58" s="37">
        <f>SUM(I54:I57)</f>
        <v>86</v>
      </c>
      <c r="J58" s="41">
        <f>SUM(J54:J57)</f>
        <v>16</v>
      </c>
      <c r="K58" s="95"/>
    </row>
    <row r="59" spans="1:11" ht="13.5" customHeight="1" thickBot="1" x14ac:dyDescent="0.2">
      <c r="A59" s="124"/>
      <c r="B59" s="69"/>
      <c r="C59" s="66"/>
      <c r="D59" s="11" t="s">
        <v>34</v>
      </c>
      <c r="E59" s="15" t="s">
        <v>35</v>
      </c>
      <c r="F59" s="106">
        <f>(F58/(F58+I58+J58))</f>
        <v>0.58024691358024694</v>
      </c>
      <c r="G59" s="106"/>
      <c r="H59" s="106"/>
      <c r="I59" s="46">
        <f>(I58/(F58+I58+J58))</f>
        <v>0.35390946502057613</v>
      </c>
      <c r="J59" s="47">
        <f>(J58/(J58+I58+F58))</f>
        <v>6.584362139917696E-2</v>
      </c>
      <c r="K59" s="95"/>
    </row>
    <row r="60" spans="1:11" ht="13.5" customHeight="1" x14ac:dyDescent="0.15">
      <c r="A60" s="124"/>
      <c r="B60" s="120"/>
      <c r="C60" s="122" t="s">
        <v>60</v>
      </c>
      <c r="D60" s="4" t="s">
        <v>33</v>
      </c>
      <c r="E60" s="59">
        <f>SUM(E58+E52+E44+E37+E32+E24+E27+E16+E20+E11)</f>
        <v>3069</v>
      </c>
      <c r="F60" s="163">
        <f>F58+F52+F44+F37+F32+F27+F24+F20+F16+F11</f>
        <v>2002</v>
      </c>
      <c r="G60" s="164"/>
      <c r="H60" s="164"/>
      <c r="I60" s="44">
        <f>I58+I52+I44+I37+I32+I27+I24+I20+I16+I11</f>
        <v>877</v>
      </c>
      <c r="J60" s="50">
        <f>J58+J52+J44+J37+J32+J27+J24+J20+J16+J11</f>
        <v>190</v>
      </c>
      <c r="K60" s="95"/>
    </row>
    <row r="61" spans="1:11" ht="13.5" customHeight="1" thickBot="1" x14ac:dyDescent="0.2">
      <c r="A61" s="125"/>
      <c r="B61" s="121"/>
      <c r="C61" s="123"/>
      <c r="D61" s="5" t="s">
        <v>34</v>
      </c>
      <c r="E61" s="16" t="s">
        <v>35</v>
      </c>
      <c r="F61" s="166">
        <f>(F60/(F60+I60+J60))</f>
        <v>0.6523297491039427</v>
      </c>
      <c r="G61" s="98"/>
      <c r="H61" s="99"/>
      <c r="I61" s="45">
        <f>(I60/(F60+I60+J60))</f>
        <v>0.28576083414793091</v>
      </c>
      <c r="J61" s="47">
        <f>(J60/(F60+J60+I60))</f>
        <v>6.1909416748126424E-2</v>
      </c>
      <c r="K61" s="95"/>
    </row>
    <row r="62" spans="1:11" ht="35.85" customHeight="1" thickBot="1" x14ac:dyDescent="0.2">
      <c r="A62" s="62" t="s">
        <v>59</v>
      </c>
      <c r="B62" s="63"/>
      <c r="C62" s="64"/>
      <c r="D62" s="169" t="s">
        <v>67</v>
      </c>
      <c r="E62" s="170"/>
      <c r="F62" s="170"/>
      <c r="G62" s="170"/>
      <c r="H62" s="170"/>
      <c r="I62" s="170"/>
      <c r="J62" s="171"/>
      <c r="K62" s="3"/>
    </row>
    <row r="63" spans="1:11" hidden="1" x14ac:dyDescent="0.15">
      <c r="A63" s="2"/>
      <c r="B63" s="2"/>
      <c r="C63" s="2"/>
      <c r="D63" s="2"/>
      <c r="E63" s="2"/>
      <c r="F63" s="2"/>
      <c r="G63" s="2"/>
      <c r="H63" s="2"/>
      <c r="I63" s="2"/>
      <c r="J63" s="2"/>
      <c r="K63" s="2"/>
    </row>
    <row r="64" spans="1:11" x14ac:dyDescent="0.15">
      <c r="A64" s="1"/>
    </row>
  </sheetData>
  <mergeCells count="139">
    <mergeCell ref="A1:J1"/>
    <mergeCell ref="A2:J2"/>
    <mergeCell ref="A3:J3"/>
    <mergeCell ref="A4:J4"/>
    <mergeCell ref="F6:J6"/>
    <mergeCell ref="F60:H60"/>
    <mergeCell ref="F57:H57"/>
    <mergeCell ref="F61:H61"/>
    <mergeCell ref="F59:H59"/>
    <mergeCell ref="F58:H58"/>
    <mergeCell ref="F39:H39"/>
    <mergeCell ref="F40:H40"/>
    <mergeCell ref="F41:H41"/>
    <mergeCell ref="F42:H42"/>
    <mergeCell ref="F43:H43"/>
    <mergeCell ref="F44:H44"/>
    <mergeCell ref="F45:H45"/>
    <mergeCell ref="I47:I48"/>
    <mergeCell ref="A29:A38"/>
    <mergeCell ref="B29:B33"/>
    <mergeCell ref="B34:B38"/>
    <mergeCell ref="I8:I9"/>
    <mergeCell ref="A13:A28"/>
    <mergeCell ref="C27:C28"/>
    <mergeCell ref="B26:B28"/>
    <mergeCell ref="C32:C33"/>
    <mergeCell ref="B22:B25"/>
    <mergeCell ref="F29:H29"/>
    <mergeCell ref="F24:H24"/>
    <mergeCell ref="K15:K17"/>
    <mergeCell ref="F16:H16"/>
    <mergeCell ref="F17:H17"/>
    <mergeCell ref="F18:H18"/>
    <mergeCell ref="F30:H30"/>
    <mergeCell ref="F31:H31"/>
    <mergeCell ref="F32:H32"/>
    <mergeCell ref="F33:H33"/>
    <mergeCell ref="K31:K33"/>
    <mergeCell ref="K26:K27"/>
    <mergeCell ref="F26:H26"/>
    <mergeCell ref="A8:A12"/>
    <mergeCell ref="B8:B12"/>
    <mergeCell ref="F8:H9"/>
    <mergeCell ref="C54:E54"/>
    <mergeCell ref="C55:E55"/>
    <mergeCell ref="C56:E56"/>
    <mergeCell ref="C47:E48"/>
    <mergeCell ref="F47:H47"/>
    <mergeCell ref="F48:H48"/>
    <mergeCell ref="C44:C45"/>
    <mergeCell ref="F46:H46"/>
    <mergeCell ref="F49:H49"/>
    <mergeCell ref="F50:H50"/>
    <mergeCell ref="C52:C53"/>
    <mergeCell ref="B18:B21"/>
    <mergeCell ref="C31:E31"/>
    <mergeCell ref="C34:E34"/>
    <mergeCell ref="C35:E35"/>
    <mergeCell ref="C36:E36"/>
    <mergeCell ref="B13:B17"/>
    <mergeCell ref="F13:H13"/>
    <mergeCell ref="F14:H14"/>
    <mergeCell ref="F15:H15"/>
    <mergeCell ref="F34:H34"/>
    <mergeCell ref="K58:K59"/>
    <mergeCell ref="B60:B61"/>
    <mergeCell ref="C60:C61"/>
    <mergeCell ref="A56:A61"/>
    <mergeCell ref="A39:A55"/>
    <mergeCell ref="B39:B45"/>
    <mergeCell ref="B46:B53"/>
    <mergeCell ref="K60:K61"/>
    <mergeCell ref="C39:E39"/>
    <mergeCell ref="C40:E40"/>
    <mergeCell ref="C41:E41"/>
    <mergeCell ref="F51:H51"/>
    <mergeCell ref="F52:H52"/>
    <mergeCell ref="F53:H53"/>
    <mergeCell ref="F54:H54"/>
    <mergeCell ref="F55:H55"/>
    <mergeCell ref="F56:H56"/>
    <mergeCell ref="C42:E42"/>
    <mergeCell ref="C43:E43"/>
    <mergeCell ref="C46:E46"/>
    <mergeCell ref="C49:E49"/>
    <mergeCell ref="C50:E50"/>
    <mergeCell ref="C51:E51"/>
    <mergeCell ref="K6:K7"/>
    <mergeCell ref="F7:H7"/>
    <mergeCell ref="K18:K21"/>
    <mergeCell ref="K23:K25"/>
    <mergeCell ref="C24:C25"/>
    <mergeCell ref="K8:K9"/>
    <mergeCell ref="F10:H10"/>
    <mergeCell ref="K10:K12"/>
    <mergeCell ref="F25:H25"/>
    <mergeCell ref="K43:K45"/>
    <mergeCell ref="K51:K53"/>
    <mergeCell ref="J47:J48"/>
    <mergeCell ref="K47:K48"/>
    <mergeCell ref="F28:H28"/>
    <mergeCell ref="J8:J9"/>
    <mergeCell ref="F19:H19"/>
    <mergeCell ref="F22:H22"/>
    <mergeCell ref="F23:H23"/>
    <mergeCell ref="F20:H20"/>
    <mergeCell ref="F21:H21"/>
    <mergeCell ref="F27:H27"/>
    <mergeCell ref="F11:H11"/>
    <mergeCell ref="F12:H12"/>
    <mergeCell ref="F35:H35"/>
    <mergeCell ref="F36:H36"/>
    <mergeCell ref="F38:H38"/>
    <mergeCell ref="F37:H37"/>
    <mergeCell ref="K36:K38"/>
    <mergeCell ref="A6:A7"/>
    <mergeCell ref="B6:B7"/>
    <mergeCell ref="D62:J62"/>
    <mergeCell ref="C58:C59"/>
    <mergeCell ref="B54:B59"/>
    <mergeCell ref="C26:E26"/>
    <mergeCell ref="C57:E57"/>
    <mergeCell ref="C8:E9"/>
    <mergeCell ref="C10:E10"/>
    <mergeCell ref="C11:C12"/>
    <mergeCell ref="C13:E13"/>
    <mergeCell ref="C14:E14"/>
    <mergeCell ref="C15:E15"/>
    <mergeCell ref="C18:E18"/>
    <mergeCell ref="C19:E19"/>
    <mergeCell ref="C37:C38"/>
    <mergeCell ref="C22:E22"/>
    <mergeCell ref="C23:E23"/>
    <mergeCell ref="C29:E29"/>
    <mergeCell ref="C30:E30"/>
    <mergeCell ref="C6:E7"/>
    <mergeCell ref="C16:C17"/>
    <mergeCell ref="C20:C21"/>
    <mergeCell ref="A62:C62"/>
  </mergeCells>
  <phoneticPr fontId="23"/>
  <pageMargins left="0.52" right="0.75" top="0.99" bottom="1.28" header="0.35" footer="1.46"/>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Template>Normal</Template>
  <TotalTime>374</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30年度保育所自己評価書　word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toshio</dc:creator>
  <cp:lastModifiedBy>くるみ保育園1</cp:lastModifiedBy>
  <cp:revision>2</cp:revision>
  <cp:lastPrinted>2019-03-13T03:23:56Z</cp:lastPrinted>
  <dcterms:created xsi:type="dcterms:W3CDTF">2019-03-08T00:06:00Z</dcterms:created>
  <dcterms:modified xsi:type="dcterms:W3CDTF">2020-03-28T01:16:14Z</dcterms:modified>
</cp:coreProperties>
</file>